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Cities" sheetId="1" r:id="rId1"/>
    <sheet name="Sheet3" sheetId="2" r:id="rId2"/>
  </sheets>
  <definedNames>
    <definedName name="_xlnm.Print_Area" localSheetId="0">'Cities'!$A$1:$F$67</definedName>
  </definedNames>
  <calcPr fullCalcOnLoad="1"/>
</workbook>
</file>

<file path=xl/sharedStrings.xml><?xml version="1.0" encoding="utf-8"?>
<sst xmlns="http://schemas.openxmlformats.org/spreadsheetml/2006/main" count="73" uniqueCount="53">
  <si>
    <t>Millage Rate</t>
  </si>
  <si>
    <t>Printed:</t>
  </si>
  <si>
    <t>Prepared By: Office of Revenue and Tax Analysis, Michigan Department of Treasury</t>
  </si>
  <si>
    <t>Filename:</t>
  </si>
  <si>
    <t>Updated:</t>
  </si>
  <si>
    <t>Local Government Unit: ___________________</t>
  </si>
  <si>
    <t>Class/Category</t>
  </si>
  <si>
    <t>2014 Taxable Value as State Equalized</t>
  </si>
  <si>
    <t>2013 Taxable Value Most Current</t>
  </si>
  <si>
    <t>Commercial Personal</t>
  </si>
  <si>
    <t>Industrial Personal</t>
  </si>
  <si>
    <t>1/2 IFT new facility PP on land classified industrial</t>
  </si>
  <si>
    <t>1/2 IFT new facility PP on land classified commercial</t>
  </si>
  <si>
    <t>IFT personal property Replacement/Rehab</t>
  </si>
  <si>
    <t>2013 Minus 2014</t>
  </si>
  <si>
    <t>Small Taxpayer Exemption Loss</t>
  </si>
  <si>
    <t>Reimbursement for 2014 Millage Rates</t>
  </si>
  <si>
    <t>2014 Debt Rate</t>
  </si>
  <si>
    <t>Type of Millage</t>
  </si>
  <si>
    <t>Small Taxpayer  Loss</t>
  </si>
  <si>
    <t>Reimbursement</t>
  </si>
  <si>
    <t>Lesser of 2012 and 2013 Operating Rates</t>
  </si>
  <si>
    <t>Lesser of 2012 - 2014 Operating Rates</t>
  </si>
  <si>
    <t>2015 Debt Rate</t>
  </si>
  <si>
    <t>Current Year Taxable Value as State Equalized</t>
  </si>
  <si>
    <t>Personal Property Exemption Loss</t>
  </si>
  <si>
    <t>2013 Minus Current Year</t>
  </si>
  <si>
    <t>Reimbursement for 2015 Millage Rates</t>
  </si>
  <si>
    <t>Lesser of 2012 - 2015 Millage Rates</t>
  </si>
  <si>
    <r>
      <rPr>
        <sz val="11"/>
        <color theme="1"/>
        <rFont val="Calibri"/>
        <family val="2"/>
      </rPr>
      <t>Personal Property</t>
    </r>
    <r>
      <rPr>
        <u val="single"/>
        <sz val="11"/>
        <color indexed="8"/>
        <rFont val="Calibri"/>
        <family val="2"/>
      </rPr>
      <t xml:space="preserve"> Exemption Loss</t>
    </r>
  </si>
  <si>
    <t>Police, Fire, Jail, Ambulance (PFJA) Expenditures General Fund Budget, FY 12</t>
  </si>
  <si>
    <t>Police, Fire, Jail, Ambulance (PFJA) as % of GF Budget</t>
  </si>
  <si>
    <t>Lesser of 2012-2015 General Operating (not earmarked) Millage Rate:</t>
  </si>
  <si>
    <t>General Operating Millage Rate Used For Essential Services</t>
  </si>
  <si>
    <t>Lesser of 2012-2015 Millage Rates Earmarked for Essential Services</t>
  </si>
  <si>
    <t>Total Millage Rate Used for Essential Services</t>
  </si>
  <si>
    <r>
      <rPr>
        <sz val="11"/>
        <color theme="1"/>
        <rFont val="Calibri"/>
        <family val="2"/>
      </rPr>
      <t xml:space="preserve">Increased value from </t>
    </r>
    <r>
      <rPr>
        <u val="single"/>
        <sz val="11"/>
        <color indexed="8"/>
        <rFont val="Calibri"/>
        <family val="2"/>
      </rPr>
      <t>expired tax exemptions</t>
    </r>
  </si>
  <si>
    <t xml:space="preserve">                                                                           Personal Property Tax Reform Estimate</t>
  </si>
  <si>
    <t>Reimbursement for 2016 Millage Rates</t>
  </si>
  <si>
    <t>2016 Calculation also used for 2017 and 2018, using lesser of millage rates levied between 2012 and year prior to year of calculation.</t>
  </si>
  <si>
    <t>1.  Calculation of Small Taxpayer Exemption Loss*</t>
  </si>
  <si>
    <t>2.  Calculation of Personal Property Exemption Loss, Starting for 2016*</t>
  </si>
  <si>
    <t>* Exclude the taxable value of property classified as industrial or commercial personal property in one year but classified as real property or</t>
  </si>
  <si>
    <t xml:space="preserve">    utility personal property in the other.</t>
  </si>
  <si>
    <t>Total General Fund Expenditures, FY 12</t>
  </si>
  <si>
    <t xml:space="preserve">            (Estimate the impact of the PPT Reform Plan by filling in the needed taxable value, and millage rate information in the boxes below.  Calculations assume 100% Reimbursement for all losses.)</t>
  </si>
  <si>
    <t>**</t>
  </si>
  <si>
    <t>** To be paid in October 2015 if Proposal 14-1 is approved by the voters on August 5, 2014</t>
  </si>
  <si>
    <t>Total Reimbursement***</t>
  </si>
  <si>
    <t>Total Reimbursement for 2016 Millage Rates***</t>
  </si>
  <si>
    <t>*** Reimbursements will be reduced by lost city taxes that would have been captured by a TIF plan and that are reimbursed to the TIF plan.</t>
  </si>
  <si>
    <t>3.  Calculation of Millage Used for Essential Services, Starting for 2016</t>
  </si>
  <si>
    <t>For 2019, 5% of reimbursement for the eligible manufacturing personal property exemption for non-essential-services millage begins to be based on acquisition cost of EMPP currently in city, and not on the personal property exemption loss.  The 5% is increased by 5 percentage points each year; after 20 years all reimbursement for losses other than the small taxpayer loss and the essential services loss will be based on the acquisition cost of EMPP currently located in the city.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</si>
</sst>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
    <numFmt numFmtId="167" formatCode="m/d/yy"/>
    <numFmt numFmtId="168" formatCode="_(* #,##0_);_(* \(#,##0\);_(* &quot;-&quot;??_);_(@_)"/>
  </numFmts>
  <fonts count="46">
    <font>
      <sz val="11"/>
      <color theme="1"/>
      <name val="Calibri"/>
      <family val="2"/>
    </font>
    <font>
      <sz val="11"/>
      <color indexed="8"/>
      <name val="Calibri"/>
      <family val="2"/>
    </font>
    <font>
      <sz val="8"/>
      <name val="Arial"/>
      <family val="2"/>
    </font>
    <font>
      <sz val="10"/>
      <name val="Arial"/>
      <family val="2"/>
    </font>
    <font>
      <sz val="12"/>
      <name val="Arial"/>
      <family val="2"/>
    </font>
    <font>
      <i/>
      <sz val="12"/>
      <name val="Arial"/>
      <family val="2"/>
    </font>
    <font>
      <b/>
      <sz val="10"/>
      <name val="Arial"/>
      <family val="2"/>
    </font>
    <font>
      <b/>
      <sz val="12"/>
      <name val="Arial"/>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i/>
      <sz val="12"/>
      <name val="Cambria"/>
      <family val="1"/>
    </font>
    <font>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44" fillId="0" borderId="0" xfId="0" applyFont="1" applyAlignment="1">
      <alignment horizontal="centerContinuous"/>
    </xf>
    <xf numFmtId="0" fontId="0" fillId="0" borderId="0" xfId="0" applyAlignment="1">
      <alignment horizontal="centerContinuous"/>
    </xf>
    <xf numFmtId="0" fontId="42" fillId="0" borderId="0" xfId="0" applyFont="1" applyAlignment="1">
      <alignment horizontal="centerContinuous"/>
    </xf>
    <xf numFmtId="0" fontId="42" fillId="0" borderId="0" xfId="0" applyFont="1" applyAlignment="1">
      <alignment/>
    </xf>
    <xf numFmtId="0" fontId="2" fillId="0" borderId="0" xfId="0" applyFont="1" applyAlignment="1">
      <alignment/>
    </xf>
    <xf numFmtId="167" fontId="2" fillId="0" borderId="0" xfId="0" applyNumberFormat="1" applyFont="1" applyAlignment="1">
      <alignment/>
    </xf>
    <xf numFmtId="18" fontId="2" fillId="0" borderId="0" xfId="0" applyNumberFormat="1" applyFont="1" applyAlignment="1">
      <alignment/>
    </xf>
    <xf numFmtId="0" fontId="45" fillId="0" borderId="0" xfId="0" applyFont="1" applyAlignment="1">
      <alignment/>
    </xf>
    <xf numFmtId="0" fontId="0" fillId="0" borderId="0" xfId="0" applyAlignment="1">
      <alignment horizontal="right"/>
    </xf>
    <xf numFmtId="164" fontId="0" fillId="0" borderId="10" xfId="0" applyNumberFormat="1" applyBorder="1" applyAlignment="1">
      <alignment/>
    </xf>
    <xf numFmtId="0" fontId="4" fillId="0" borderId="11" xfId="56" applyFont="1" applyFill="1" applyBorder="1" applyAlignment="1" applyProtection="1">
      <alignment horizontal="right"/>
      <protection/>
    </xf>
    <xf numFmtId="168" fontId="4" fillId="0" borderId="11" xfId="42" applyNumberFormat="1" applyFont="1" applyFill="1" applyBorder="1" applyAlignment="1" applyProtection="1">
      <alignment/>
      <protection/>
    </xf>
    <xf numFmtId="168" fontId="4" fillId="10" borderId="11" xfId="42" applyNumberFormat="1" applyFont="1" applyFill="1" applyBorder="1" applyAlignment="1" applyProtection="1">
      <alignment/>
      <protection/>
    </xf>
    <xf numFmtId="168" fontId="26" fillId="3" borderId="11" xfId="42" applyNumberFormat="1" applyFont="1" applyFill="1" applyBorder="1" applyAlignment="1" applyProtection="1">
      <alignment/>
      <protection/>
    </xf>
    <xf numFmtId="168" fontId="26" fillId="5" borderId="11" xfId="42" applyNumberFormat="1" applyFont="1" applyFill="1" applyBorder="1" applyAlignment="1" applyProtection="1">
      <alignment/>
      <protection/>
    </xf>
    <xf numFmtId="168" fontId="5" fillId="33" borderId="11" xfId="42" applyNumberFormat="1" applyFont="1" applyFill="1" applyBorder="1" applyAlignment="1" applyProtection="1">
      <alignment/>
      <protection/>
    </xf>
    <xf numFmtId="0" fontId="6" fillId="0" borderId="0" xfId="56" applyFont="1" applyFill="1" applyBorder="1" applyAlignment="1" applyProtection="1">
      <alignment horizontal="right"/>
      <protection/>
    </xf>
    <xf numFmtId="168" fontId="3" fillId="0" borderId="0" xfId="42" applyNumberFormat="1" applyFont="1" applyAlignment="1" applyProtection="1">
      <alignment/>
      <protection/>
    </xf>
    <xf numFmtId="168" fontId="7" fillId="0" borderId="0" xfId="42" applyNumberFormat="1" applyFont="1" applyAlignment="1" applyProtection="1">
      <alignment horizontal="right"/>
      <protection/>
    </xf>
    <xf numFmtId="168" fontId="7" fillId="0" borderId="0" xfId="42" applyNumberFormat="1" applyFont="1" applyAlignment="1" applyProtection="1">
      <alignment/>
      <protection/>
    </xf>
    <xf numFmtId="0" fontId="3" fillId="0" borderId="11" xfId="56" applyBorder="1" applyAlignment="1">
      <alignment horizontal="center" wrapText="1"/>
      <protection/>
    </xf>
    <xf numFmtId="0" fontId="3" fillId="0" borderId="11" xfId="56" applyBorder="1" applyAlignment="1" applyProtection="1">
      <alignment horizontal="center" wrapText="1"/>
      <protection/>
    </xf>
    <xf numFmtId="0" fontId="3" fillId="0" borderId="0" xfId="56" applyBorder="1" applyAlignment="1">
      <alignment horizontal="center" wrapText="1"/>
      <protection/>
    </xf>
    <xf numFmtId="0" fontId="3" fillId="0" borderId="0" xfId="56" applyBorder="1" applyAlignment="1" applyProtection="1">
      <alignment horizontal="center" wrapText="1"/>
      <protection/>
    </xf>
    <xf numFmtId="168" fontId="3" fillId="0" borderId="0" xfId="42" applyNumberFormat="1" applyFont="1" applyBorder="1" applyAlignment="1">
      <alignment horizontal="center" wrapText="1"/>
    </xf>
    <xf numFmtId="0" fontId="0" fillId="0" borderId="0" xfId="0" applyBorder="1" applyAlignment="1">
      <alignment/>
    </xf>
    <xf numFmtId="168" fontId="0" fillId="0" borderId="0" xfId="0" applyNumberFormat="1" applyAlignment="1">
      <alignment/>
    </xf>
    <xf numFmtId="0" fontId="4" fillId="10" borderId="12" xfId="56" applyFont="1" applyFill="1" applyBorder="1" applyAlignment="1" applyProtection="1">
      <alignment horizontal="centerContinuous"/>
      <protection/>
    </xf>
    <xf numFmtId="0" fontId="27" fillId="3" borderId="11" xfId="55" applyFont="1" applyFill="1" applyBorder="1" applyAlignment="1" applyProtection="1">
      <alignment horizontal="centerContinuous"/>
      <protection/>
    </xf>
    <xf numFmtId="0" fontId="27" fillId="33" borderId="12" xfId="56" applyFont="1" applyFill="1" applyBorder="1" applyAlignment="1" applyProtection="1">
      <alignment horizontal="centerContinuous"/>
      <protection/>
    </xf>
    <xf numFmtId="168" fontId="0" fillId="0" borderId="13" xfId="0" applyNumberFormat="1" applyBorder="1" applyAlignment="1">
      <alignment/>
    </xf>
    <xf numFmtId="0" fontId="6" fillId="0" borderId="0" xfId="56" applyFont="1" applyFill="1" applyBorder="1" applyAlignment="1" applyProtection="1">
      <alignment horizontal="left"/>
      <protection/>
    </xf>
    <xf numFmtId="165" fontId="0" fillId="0" borderId="0" xfId="0" applyNumberFormat="1" applyAlignment="1">
      <alignment/>
    </xf>
    <xf numFmtId="0" fontId="0" fillId="0" borderId="11" xfId="0" applyBorder="1" applyAlignment="1">
      <alignment/>
    </xf>
    <xf numFmtId="168" fontId="0" fillId="0" borderId="0" xfId="0" applyNumberFormat="1" applyBorder="1" applyAlignment="1">
      <alignment/>
    </xf>
    <xf numFmtId="0" fontId="0" fillId="0" borderId="0" xfId="0" applyAlignment="1">
      <alignment horizontal="centerContinuous" wrapText="1"/>
    </xf>
    <xf numFmtId="0" fontId="44" fillId="0" borderId="0" xfId="0" applyFont="1" applyAlignment="1">
      <alignment/>
    </xf>
    <xf numFmtId="0" fontId="42" fillId="0" borderId="0" xfId="0" applyFont="1" applyAlignment="1">
      <alignment horizontal="right"/>
    </xf>
    <xf numFmtId="0" fontId="0" fillId="0" borderId="0" xfId="0" applyAlignment="1" quotePrefix="1">
      <alignment/>
    </xf>
    <xf numFmtId="0" fontId="45" fillId="0" borderId="0" xfId="0" applyFont="1" applyAlignment="1">
      <alignment horizontal="center" wrapText="1"/>
    </xf>
    <xf numFmtId="0" fontId="0" fillId="0" borderId="13" xfId="0" applyBorder="1" applyAlignment="1">
      <alignment horizontal="center"/>
    </xf>
    <xf numFmtId="0" fontId="4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7"/>
  <sheetViews>
    <sheetView tabSelected="1" zoomScalePageLayoutView="0" workbookViewId="0" topLeftCell="A1">
      <selection activeCell="A1" sqref="A1"/>
    </sheetView>
  </sheetViews>
  <sheetFormatPr defaultColWidth="9.140625" defaultRowHeight="15"/>
  <cols>
    <col min="1" max="1" width="39.28125" style="0" customWidth="1"/>
    <col min="2" max="2" width="19.140625" style="0" customWidth="1"/>
    <col min="3" max="3" width="19.7109375" style="0" customWidth="1"/>
    <col min="4" max="4" width="22.7109375" style="0" customWidth="1"/>
    <col min="5" max="5" width="26.28125" style="0" customWidth="1"/>
    <col min="6" max="6" width="4.00390625" style="0" customWidth="1"/>
  </cols>
  <sheetData>
    <row r="1" spans="2:13" ht="18.75">
      <c r="B1" s="37" t="s">
        <v>5</v>
      </c>
      <c r="C1" s="1"/>
      <c r="D1" s="2"/>
      <c r="E1" s="2"/>
      <c r="F1" s="2"/>
      <c r="G1" s="2"/>
      <c r="H1" s="2"/>
      <c r="I1" s="2"/>
      <c r="J1" s="2"/>
      <c r="K1" s="2"/>
      <c r="L1" s="2"/>
      <c r="M1" s="2"/>
    </row>
    <row r="2" spans="1:13" ht="18.75">
      <c r="A2" s="37" t="s">
        <v>37</v>
      </c>
      <c r="B2" s="1"/>
      <c r="C2" s="1"/>
      <c r="D2" s="2"/>
      <c r="E2" s="3"/>
      <c r="F2" s="2"/>
      <c r="G2" s="2"/>
      <c r="H2" s="2"/>
      <c r="I2" s="2"/>
      <c r="J2" s="2"/>
      <c r="K2" s="2"/>
      <c r="L2" s="2"/>
      <c r="M2" s="2"/>
    </row>
    <row r="3" spans="1:5" ht="30">
      <c r="A3" s="36" t="s">
        <v>45</v>
      </c>
      <c r="B3" s="2"/>
      <c r="C3" s="2"/>
      <c r="D3" s="2"/>
      <c r="E3" s="2"/>
    </row>
    <row r="4" spans="1:5" ht="15">
      <c r="A4" s="36"/>
      <c r="B4" s="2"/>
      <c r="C4" s="2"/>
      <c r="D4" s="2"/>
      <c r="E4" s="2"/>
    </row>
    <row r="5" ht="15">
      <c r="A5" s="4" t="s">
        <v>40</v>
      </c>
    </row>
    <row r="6" spans="1:256" s="26" customFormat="1" ht="26.25">
      <c r="A6" s="21" t="s">
        <v>6</v>
      </c>
      <c r="B6" s="21"/>
      <c r="C6" s="22" t="s">
        <v>8</v>
      </c>
      <c r="D6" s="22" t="s">
        <v>7</v>
      </c>
      <c r="E6" s="22" t="s">
        <v>14</v>
      </c>
      <c r="F6" s="23"/>
      <c r="G6" s="24"/>
      <c r="H6" s="24"/>
      <c r="I6" s="25"/>
      <c r="J6" s="23"/>
      <c r="K6" s="24"/>
      <c r="L6" s="24"/>
      <c r="M6" s="25"/>
      <c r="N6" s="23"/>
      <c r="O6" s="24"/>
      <c r="P6" s="24"/>
      <c r="Q6" s="25"/>
      <c r="R6" s="23"/>
      <c r="S6" s="24"/>
      <c r="T6" s="24"/>
      <c r="U6" s="25"/>
      <c r="V6" s="23"/>
      <c r="W6" s="24"/>
      <c r="X6" s="24"/>
      <c r="Y6" s="25"/>
      <c r="Z6" s="23"/>
      <c r="AA6" s="24"/>
      <c r="AB6" s="24"/>
      <c r="AC6" s="25"/>
      <c r="AD6" s="23"/>
      <c r="AE6" s="24"/>
      <c r="AF6" s="24"/>
      <c r="AG6" s="25"/>
      <c r="AH6" s="23"/>
      <c r="AI6" s="24"/>
      <c r="AJ6" s="24"/>
      <c r="AK6" s="25"/>
      <c r="AL6" s="23"/>
      <c r="AM6" s="24"/>
      <c r="AN6" s="24"/>
      <c r="AO6" s="25"/>
      <c r="AP6" s="23"/>
      <c r="AQ6" s="24"/>
      <c r="AR6" s="24"/>
      <c r="AS6" s="25"/>
      <c r="AT6" s="23"/>
      <c r="AU6" s="24"/>
      <c r="AV6" s="24"/>
      <c r="AW6" s="25"/>
      <c r="AX6" s="23"/>
      <c r="AY6" s="24"/>
      <c r="AZ6" s="24"/>
      <c r="BA6" s="25"/>
      <c r="BB6" s="23"/>
      <c r="BC6" s="24"/>
      <c r="BD6" s="24"/>
      <c r="BE6" s="25"/>
      <c r="BF6" s="23"/>
      <c r="BG6" s="24"/>
      <c r="BH6" s="24"/>
      <c r="BI6" s="25"/>
      <c r="BJ6" s="23"/>
      <c r="BK6" s="24"/>
      <c r="BL6" s="24"/>
      <c r="BM6" s="25"/>
      <c r="BN6" s="23"/>
      <c r="BO6" s="24"/>
      <c r="BP6" s="24"/>
      <c r="BQ6" s="25"/>
      <c r="BR6" s="23"/>
      <c r="BS6" s="24"/>
      <c r="BT6" s="24"/>
      <c r="BU6" s="25"/>
      <c r="BV6" s="23"/>
      <c r="BW6" s="24"/>
      <c r="BX6" s="24"/>
      <c r="BY6" s="25"/>
      <c r="BZ6" s="23"/>
      <c r="CA6" s="24"/>
      <c r="CB6" s="24"/>
      <c r="CC6" s="25"/>
      <c r="CD6" s="23"/>
      <c r="CE6" s="24"/>
      <c r="CF6" s="24"/>
      <c r="CG6" s="25"/>
      <c r="CH6" s="23"/>
      <c r="CI6" s="24"/>
      <c r="CJ6" s="24"/>
      <c r="CK6" s="25"/>
      <c r="CL6" s="23"/>
      <c r="CM6" s="24"/>
      <c r="CN6" s="24"/>
      <c r="CO6" s="25"/>
      <c r="CP6" s="23"/>
      <c r="CQ6" s="24"/>
      <c r="CR6" s="24"/>
      <c r="CS6" s="25"/>
      <c r="CT6" s="23"/>
      <c r="CU6" s="24"/>
      <c r="CV6" s="24"/>
      <c r="CW6" s="25"/>
      <c r="CX6" s="23"/>
      <c r="CY6" s="24"/>
      <c r="CZ6" s="24"/>
      <c r="DA6" s="25"/>
      <c r="DB6" s="23"/>
      <c r="DC6" s="24"/>
      <c r="DD6" s="24"/>
      <c r="DE6" s="25"/>
      <c r="DF6" s="23"/>
      <c r="DG6" s="24"/>
      <c r="DH6" s="24"/>
      <c r="DI6" s="25"/>
      <c r="DJ6" s="23"/>
      <c r="DK6" s="24"/>
      <c r="DL6" s="24"/>
      <c r="DM6" s="25"/>
      <c r="DN6" s="23"/>
      <c r="DO6" s="24"/>
      <c r="DP6" s="24"/>
      <c r="DQ6" s="25"/>
      <c r="DR6" s="23"/>
      <c r="DS6" s="24"/>
      <c r="DT6" s="24"/>
      <c r="DU6" s="25"/>
      <c r="DV6" s="23"/>
      <c r="DW6" s="24"/>
      <c r="DX6" s="24"/>
      <c r="DY6" s="25"/>
      <c r="DZ6" s="23"/>
      <c r="EA6" s="24"/>
      <c r="EB6" s="24"/>
      <c r="EC6" s="25"/>
      <c r="ED6" s="23"/>
      <c r="EE6" s="24"/>
      <c r="EF6" s="24"/>
      <c r="EG6" s="25"/>
      <c r="EH6" s="23"/>
      <c r="EI6" s="24"/>
      <c r="EJ6" s="24"/>
      <c r="EK6" s="25"/>
      <c r="EL6" s="23"/>
      <c r="EM6" s="24"/>
      <c r="EN6" s="24"/>
      <c r="EO6" s="25"/>
      <c r="EP6" s="23"/>
      <c r="EQ6" s="24"/>
      <c r="ER6" s="24"/>
      <c r="ES6" s="25"/>
      <c r="ET6" s="23"/>
      <c r="EU6" s="24"/>
      <c r="EV6" s="24"/>
      <c r="EW6" s="25"/>
      <c r="EX6" s="23"/>
      <c r="EY6" s="24"/>
      <c r="EZ6" s="24"/>
      <c r="FA6" s="25"/>
      <c r="FB6" s="23"/>
      <c r="FC6" s="24"/>
      <c r="FD6" s="24"/>
      <c r="FE6" s="25"/>
      <c r="FF6" s="23"/>
      <c r="FG6" s="24"/>
      <c r="FH6" s="24"/>
      <c r="FI6" s="25"/>
      <c r="FJ6" s="23"/>
      <c r="FK6" s="24"/>
      <c r="FL6" s="24"/>
      <c r="FM6" s="25"/>
      <c r="FN6" s="23"/>
      <c r="FO6" s="24"/>
      <c r="FP6" s="24"/>
      <c r="FQ6" s="25"/>
      <c r="FR6" s="23"/>
      <c r="FS6" s="24"/>
      <c r="FT6" s="24"/>
      <c r="FU6" s="25"/>
      <c r="FV6" s="23"/>
      <c r="FW6" s="24"/>
      <c r="FX6" s="24"/>
      <c r="FY6" s="25"/>
      <c r="FZ6" s="23"/>
      <c r="GA6" s="24"/>
      <c r="GB6" s="24"/>
      <c r="GC6" s="25"/>
      <c r="GD6" s="23"/>
      <c r="GE6" s="24"/>
      <c r="GF6" s="24"/>
      <c r="GG6" s="25"/>
      <c r="GH6" s="23"/>
      <c r="GI6" s="24"/>
      <c r="GJ6" s="24"/>
      <c r="GK6" s="25"/>
      <c r="GL6" s="23"/>
      <c r="GM6" s="24"/>
      <c r="GN6" s="24"/>
      <c r="GO6" s="25"/>
      <c r="GP6" s="23"/>
      <c r="GQ6" s="24"/>
      <c r="GR6" s="24"/>
      <c r="GS6" s="25"/>
      <c r="GT6" s="23"/>
      <c r="GU6" s="24"/>
      <c r="GV6" s="24"/>
      <c r="GW6" s="25"/>
      <c r="GX6" s="23"/>
      <c r="GY6" s="24"/>
      <c r="GZ6" s="24"/>
      <c r="HA6" s="25"/>
      <c r="HB6" s="23"/>
      <c r="HC6" s="24"/>
      <c r="HD6" s="24"/>
      <c r="HE6" s="25"/>
      <c r="HF6" s="23"/>
      <c r="HG6" s="24"/>
      <c r="HH6" s="24"/>
      <c r="HI6" s="25"/>
      <c r="HJ6" s="23"/>
      <c r="HK6" s="24"/>
      <c r="HL6" s="24"/>
      <c r="HM6" s="25"/>
      <c r="HN6" s="23"/>
      <c r="HO6" s="24"/>
      <c r="HP6" s="24"/>
      <c r="HQ6" s="25"/>
      <c r="HR6" s="23"/>
      <c r="HS6" s="24"/>
      <c r="HT6" s="24"/>
      <c r="HU6" s="25"/>
      <c r="HV6" s="23"/>
      <c r="HW6" s="24"/>
      <c r="HX6" s="24"/>
      <c r="HY6" s="25"/>
      <c r="HZ6" s="23"/>
      <c r="IA6" s="24"/>
      <c r="IB6" s="24"/>
      <c r="IC6" s="25"/>
      <c r="ID6" s="23"/>
      <c r="IE6" s="24"/>
      <c r="IF6" s="24"/>
      <c r="IG6" s="25"/>
      <c r="IH6" s="23"/>
      <c r="II6" s="24"/>
      <c r="IJ6" s="24"/>
      <c r="IK6" s="25"/>
      <c r="IL6" s="23"/>
      <c r="IM6" s="24"/>
      <c r="IN6" s="24"/>
      <c r="IO6" s="25"/>
      <c r="IP6" s="23"/>
      <c r="IQ6" s="24"/>
      <c r="IR6" s="24"/>
      <c r="IS6" s="25"/>
      <c r="IT6" s="23"/>
      <c r="IU6" s="24"/>
      <c r="IV6" s="24"/>
    </row>
    <row r="7" spans="1:5" ht="15.75">
      <c r="A7" s="11" t="s">
        <v>9</v>
      </c>
      <c r="B7" s="11"/>
      <c r="C7" s="12">
        <v>0</v>
      </c>
      <c r="D7" s="12"/>
      <c r="E7" s="12">
        <f>C7-D7</f>
        <v>0</v>
      </c>
    </row>
    <row r="8" spans="1:5" ht="15.75">
      <c r="A8" s="28" t="s">
        <v>10</v>
      </c>
      <c r="B8" s="28"/>
      <c r="C8" s="13">
        <v>0</v>
      </c>
      <c r="D8" s="13"/>
      <c r="E8" s="13">
        <f>C8-D8</f>
        <v>0</v>
      </c>
    </row>
    <row r="9" spans="1:5" ht="16.5">
      <c r="A9" s="29" t="s">
        <v>11</v>
      </c>
      <c r="B9" s="29"/>
      <c r="C9" s="14">
        <v>0</v>
      </c>
      <c r="D9" s="14"/>
      <c r="E9" s="14">
        <f>C9-D9</f>
        <v>0</v>
      </c>
    </row>
    <row r="10" spans="1:5" ht="16.5">
      <c r="A10" s="29" t="s">
        <v>12</v>
      </c>
      <c r="B10" s="29"/>
      <c r="C10" s="15">
        <v>0</v>
      </c>
      <c r="D10" s="15"/>
      <c r="E10" s="15">
        <f>C10-D10</f>
        <v>0</v>
      </c>
    </row>
    <row r="11" spans="1:5" ht="16.5">
      <c r="A11" s="30" t="s">
        <v>13</v>
      </c>
      <c r="B11" s="30"/>
      <c r="C11" s="16">
        <v>0</v>
      </c>
      <c r="D11" s="16">
        <v>0</v>
      </c>
      <c r="E11" s="16">
        <f>C11-D11</f>
        <v>0</v>
      </c>
    </row>
    <row r="12" spans="1:5" ht="15.75">
      <c r="A12" s="17"/>
      <c r="B12" s="17"/>
      <c r="C12" s="18"/>
      <c r="D12" s="19" t="s">
        <v>15</v>
      </c>
      <c r="E12" s="20">
        <f>MAX(0,SUM(E7:E11))</f>
        <v>0</v>
      </c>
    </row>
    <row r="15" ht="15">
      <c r="A15" s="4" t="s">
        <v>16</v>
      </c>
    </row>
    <row r="16" spans="2:5" ht="15">
      <c r="B16" s="8" t="s">
        <v>18</v>
      </c>
      <c r="C16" s="41" t="s">
        <v>0</v>
      </c>
      <c r="D16" s="42" t="s">
        <v>19</v>
      </c>
      <c r="E16" s="42" t="s">
        <v>20</v>
      </c>
    </row>
    <row r="17" spans="2:6" ht="15">
      <c r="B17" s="9" t="s">
        <v>21</v>
      </c>
      <c r="D17" s="27">
        <f>+E12</f>
        <v>0</v>
      </c>
      <c r="E17" s="27">
        <f>+C17*D17/1000</f>
        <v>0</v>
      </c>
      <c r="F17" t="s">
        <v>46</v>
      </c>
    </row>
    <row r="18" spans="2:5" ht="15">
      <c r="B18" s="9" t="s">
        <v>17</v>
      </c>
      <c r="D18" s="27">
        <f>+E12</f>
        <v>0</v>
      </c>
      <c r="E18" s="31">
        <f>+C18*D18/1000</f>
        <v>0</v>
      </c>
    </row>
    <row r="19" spans="2:5" ht="15">
      <c r="B19" s="38" t="s">
        <v>48</v>
      </c>
      <c r="E19" s="27">
        <f>+E17+E18</f>
        <v>0</v>
      </c>
    </row>
    <row r="21" ht="15">
      <c r="A21" s="4" t="s">
        <v>27</v>
      </c>
    </row>
    <row r="22" spans="2:5" ht="15">
      <c r="B22" s="8" t="s">
        <v>18</v>
      </c>
      <c r="C22" s="41" t="s">
        <v>0</v>
      </c>
      <c r="D22" s="42" t="s">
        <v>19</v>
      </c>
      <c r="E22" s="42" t="s">
        <v>20</v>
      </c>
    </row>
    <row r="23" spans="2:6" ht="15">
      <c r="B23" s="9" t="s">
        <v>22</v>
      </c>
      <c r="D23" s="27">
        <f>+E12</f>
        <v>0</v>
      </c>
      <c r="E23" s="27">
        <f>+C23*D23/1000</f>
        <v>0</v>
      </c>
      <c r="F23" t="s">
        <v>46</v>
      </c>
    </row>
    <row r="24" spans="2:6" ht="15">
      <c r="B24" s="9" t="s">
        <v>23</v>
      </c>
      <c r="D24" s="27">
        <f>+E12</f>
        <v>0</v>
      </c>
      <c r="E24" s="31">
        <f>+C24*D24/1000</f>
        <v>0</v>
      </c>
      <c r="F24" t="s">
        <v>46</v>
      </c>
    </row>
    <row r="25" spans="2:5" ht="15">
      <c r="B25" s="38" t="s">
        <v>48</v>
      </c>
      <c r="E25" s="27">
        <f>+E23+E24</f>
        <v>0</v>
      </c>
    </row>
    <row r="28" ht="15">
      <c r="A28" s="4" t="s">
        <v>41</v>
      </c>
    </row>
    <row r="29" spans="1:5" ht="26.25">
      <c r="A29" s="21" t="s">
        <v>6</v>
      </c>
      <c r="B29" s="21"/>
      <c r="C29" s="22" t="s">
        <v>8</v>
      </c>
      <c r="D29" s="22" t="s">
        <v>24</v>
      </c>
      <c r="E29" s="22" t="s">
        <v>26</v>
      </c>
    </row>
    <row r="30" spans="1:5" ht="15.75">
      <c r="A30" s="11" t="s">
        <v>9</v>
      </c>
      <c r="B30" s="11"/>
      <c r="C30" s="12">
        <v>0</v>
      </c>
      <c r="D30" s="12"/>
      <c r="E30" s="12">
        <f>C30-D30</f>
        <v>0</v>
      </c>
    </row>
    <row r="31" spans="1:5" ht="15.75">
      <c r="A31" s="28" t="s">
        <v>10</v>
      </c>
      <c r="B31" s="28"/>
      <c r="C31" s="13">
        <v>0</v>
      </c>
      <c r="D31" s="13"/>
      <c r="E31" s="13">
        <f>C31-D31</f>
        <v>0</v>
      </c>
    </row>
    <row r="32" spans="1:5" ht="16.5">
      <c r="A32" s="29" t="s">
        <v>11</v>
      </c>
      <c r="B32" s="29"/>
      <c r="C32" s="14">
        <v>0</v>
      </c>
      <c r="D32" s="14"/>
      <c r="E32" s="14">
        <f>C32-D32</f>
        <v>0</v>
      </c>
    </row>
    <row r="33" spans="1:5" ht="16.5">
      <c r="A33" s="29" t="s">
        <v>12</v>
      </c>
      <c r="B33" s="29"/>
      <c r="C33" s="15">
        <v>0</v>
      </c>
      <c r="D33" s="15"/>
      <c r="E33" s="15">
        <f>C33-D33</f>
        <v>0</v>
      </c>
    </row>
    <row r="34" spans="1:5" ht="16.5">
      <c r="A34" s="30" t="s">
        <v>13</v>
      </c>
      <c r="B34" s="30"/>
      <c r="C34" s="16">
        <v>0</v>
      </c>
      <c r="D34" s="16"/>
      <c r="E34" s="16">
        <f>C34-D34</f>
        <v>0</v>
      </c>
    </row>
    <row r="35" spans="1:5" ht="15.75">
      <c r="A35" s="17"/>
      <c r="B35" s="17"/>
      <c r="C35" s="18"/>
      <c r="D35" s="19" t="s">
        <v>25</v>
      </c>
      <c r="E35" s="20">
        <f>MAX(0,SUM(E30:E34))</f>
        <v>0</v>
      </c>
    </row>
    <row r="36" spans="1:5" ht="15.75">
      <c r="A36" s="17"/>
      <c r="B36" s="17"/>
      <c r="C36" s="18"/>
      <c r="D36" s="19"/>
      <c r="E36" s="20"/>
    </row>
    <row r="37" spans="1:5" ht="16.5" thickBot="1">
      <c r="A37" s="32" t="s">
        <v>51</v>
      </c>
      <c r="B37" s="17"/>
      <c r="C37" s="18"/>
      <c r="D37" s="19"/>
      <c r="E37" s="20"/>
    </row>
    <row r="38" spans="1:4" ht="15.75" thickBot="1">
      <c r="A38" t="s">
        <v>30</v>
      </c>
      <c r="D38" s="10">
        <v>0</v>
      </c>
    </row>
    <row r="39" spans="1:4" ht="15.75" thickBot="1">
      <c r="A39" t="s">
        <v>44</v>
      </c>
      <c r="D39" s="10">
        <v>0</v>
      </c>
    </row>
    <row r="40" spans="1:4" ht="15">
      <c r="A40" t="s">
        <v>31</v>
      </c>
      <c r="D40" s="33" t="e">
        <f>D38/D39</f>
        <v>#DIV/0!</v>
      </c>
    </row>
    <row r="41" spans="1:9" ht="15">
      <c r="A41" s="8" t="s">
        <v>32</v>
      </c>
      <c r="D41" s="34"/>
      <c r="I41" s="33"/>
    </row>
    <row r="42" spans="1:9" ht="15">
      <c r="A42" t="s">
        <v>33</v>
      </c>
      <c r="D42" t="e">
        <f>+D40*D41</f>
        <v>#DIV/0!</v>
      </c>
      <c r="I42" s="33"/>
    </row>
    <row r="43" ht="15">
      <c r="I43" s="33"/>
    </row>
    <row r="44" spans="1:9" ht="15">
      <c r="A44" t="s">
        <v>34</v>
      </c>
      <c r="D44" s="34"/>
      <c r="I44" s="33"/>
    </row>
    <row r="45" spans="1:5" ht="15.75">
      <c r="A45" s="32" t="s">
        <v>35</v>
      </c>
      <c r="B45" s="17"/>
      <c r="C45" s="18"/>
      <c r="D45" s="19" t="e">
        <f>+D42+D44</f>
        <v>#DIV/0!</v>
      </c>
      <c r="E45" s="20"/>
    </row>
    <row r="47" ht="15">
      <c r="A47" s="4" t="s">
        <v>38</v>
      </c>
    </row>
    <row r="48" spans="2:5" ht="30">
      <c r="B48" s="8" t="s">
        <v>18</v>
      </c>
      <c r="C48" s="41" t="s">
        <v>0</v>
      </c>
      <c r="D48" s="40" t="s">
        <v>29</v>
      </c>
      <c r="E48" s="42" t="s">
        <v>20</v>
      </c>
    </row>
    <row r="49" spans="2:5" ht="15">
      <c r="B49" s="9" t="s">
        <v>28</v>
      </c>
      <c r="D49" s="27">
        <f>+E34</f>
        <v>0</v>
      </c>
      <c r="E49" s="27">
        <f>+C49*D49/1000</f>
        <v>0</v>
      </c>
    </row>
    <row r="50" spans="2:5" ht="15">
      <c r="B50" s="9"/>
      <c r="D50" s="27"/>
      <c r="E50" s="35"/>
    </row>
    <row r="51" spans="3:5" ht="30">
      <c r="C51" s="41" t="s">
        <v>0</v>
      </c>
      <c r="D51" s="40" t="s">
        <v>36</v>
      </c>
      <c r="E51" s="42" t="s">
        <v>20</v>
      </c>
    </row>
    <row r="52" spans="2:5" ht="15">
      <c r="B52" s="9" t="s">
        <v>35</v>
      </c>
      <c r="C52" s="27" t="e">
        <f>+D45</f>
        <v>#DIV/0!</v>
      </c>
      <c r="E52" s="27" t="e">
        <f>+C52*D52/1000</f>
        <v>#DIV/0!</v>
      </c>
    </row>
    <row r="54" spans="1:5" ht="15">
      <c r="A54" s="4" t="s">
        <v>49</v>
      </c>
      <c r="E54" s="27" t="e">
        <f>+E49+E52</f>
        <v>#DIV/0!</v>
      </c>
    </row>
    <row r="55" ht="15">
      <c r="E55" s="27"/>
    </row>
    <row r="56" spans="1:5" ht="15">
      <c r="A56" s="2" t="s">
        <v>39</v>
      </c>
      <c r="B56" s="2"/>
      <c r="C56" s="2"/>
      <c r="D56" s="2"/>
      <c r="E56" s="2"/>
    </row>
    <row r="57" spans="1:5" ht="60">
      <c r="A57" s="36" t="s">
        <v>52</v>
      </c>
      <c r="B57" s="36"/>
      <c r="C57" s="36"/>
      <c r="D57" s="36"/>
      <c r="E57" s="36"/>
    </row>
    <row r="59" ht="15">
      <c r="A59" t="s">
        <v>42</v>
      </c>
    </row>
    <row r="60" ht="15">
      <c r="A60" s="39" t="s">
        <v>43</v>
      </c>
    </row>
    <row r="61" ht="15">
      <c r="A61" s="39" t="s">
        <v>47</v>
      </c>
    </row>
    <row r="62" ht="15">
      <c r="A62" s="39" t="s">
        <v>50</v>
      </c>
    </row>
    <row r="64" spans="1:3" ht="15">
      <c r="A64" s="5" t="s">
        <v>2</v>
      </c>
      <c r="B64" s="5"/>
      <c r="C64" s="5"/>
    </row>
    <row r="65" spans="1:3" ht="15">
      <c r="A65" s="5" t="s">
        <v>3</v>
      </c>
      <c r="B65" s="5" t="str">
        <f ca="1">CELL("filename",BZ502)</f>
        <v>C:\Users\sjones\AppData\Local\Microsoft\Windows\Temporary Internet Files\Content.Outlook\QHTEWSJW\[PPT Revised Plan City Worksheet06 27 14.xls]Cities</v>
      </c>
      <c r="C65" s="5"/>
    </row>
    <row r="66" spans="1:3" ht="15">
      <c r="A66" s="5" t="s">
        <v>4</v>
      </c>
      <c r="B66" s="6">
        <v>41817.5086769676</v>
      </c>
      <c r="C66" s="7">
        <f>B66</f>
        <v>41817.5086769676</v>
      </c>
    </row>
    <row r="67" spans="1:3" ht="15">
      <c r="A67" s="5" t="s">
        <v>1</v>
      </c>
      <c r="B67" s="6">
        <f ca="1">NOW()</f>
        <v>41828.58839224537</v>
      </c>
      <c r="C67" s="7">
        <f>B67</f>
        <v>41828.58839224537</v>
      </c>
    </row>
  </sheetData>
  <sheetProtection/>
  <printOptions/>
  <pageMargins left="0.7" right="0.7" top="0.5" bottom="0.5" header="0.3" footer="0.3"/>
  <pageSetup fitToHeight="1"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Wortley, Jay (Treasury)</dc:creator>
  <cp:keywords/>
  <dc:description/>
  <cp:lastModifiedBy>Samantha Harkins</cp:lastModifiedBy>
  <cp:lastPrinted>2014-06-26T13:19:36Z</cp:lastPrinted>
  <dcterms:created xsi:type="dcterms:W3CDTF">2012-12-04T21:56:16Z</dcterms:created>
  <dcterms:modified xsi:type="dcterms:W3CDTF">2014-07-08T18:07:30Z</dcterms:modified>
  <cp:category/>
  <cp:version/>
  <cp:contentType/>
  <cp:contentStatus/>
</cp:coreProperties>
</file>